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DEDC_Web Site_2020\Lifestyle\Shopping\"/>
    </mc:Choice>
  </mc:AlternateContent>
  <xr:revisionPtr revIDLastSave="0" documentId="13_ncr:1_{A29C841B-5B4C-44F8-AC1B-7547389138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tailNAICS" sheetId="6" r:id="rId1"/>
  </sheets>
  <definedNames>
    <definedName name="_xlnm.Print_Area" localSheetId="0">RetailNAICS!$A$1:$M$53</definedName>
    <definedName name="_xlnm.Print_Titles" localSheetId="0">RetailNAICS!$1:$8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5" i="6" l="1"/>
  <c r="AH17" i="6" l="1"/>
  <c r="AH18" i="6"/>
  <c r="AH19" i="6"/>
  <c r="AH20" i="6"/>
  <c r="AH21" i="6"/>
  <c r="AH22" i="6"/>
  <c r="AH23" i="6"/>
  <c r="AH24" i="6"/>
  <c r="AH25" i="6"/>
  <c r="AH26" i="6"/>
  <c r="AH27" i="6"/>
  <c r="AH28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F22" i="6"/>
  <c r="AF23" i="6"/>
  <c r="AF24" i="6"/>
  <c r="AF25" i="6"/>
  <c r="AF26" i="6"/>
  <c r="AF27" i="6"/>
  <c r="AF28" i="6"/>
  <c r="AF17" i="6"/>
  <c r="AF18" i="6"/>
  <c r="AF19" i="6"/>
  <c r="AF20" i="6"/>
  <c r="AF21" i="6"/>
  <c r="AD21" i="6"/>
  <c r="Z17" i="6"/>
  <c r="AK17" i="6" s="1"/>
  <c r="AA17" i="6"/>
  <c r="AB17" i="6"/>
  <c r="AC17" i="6"/>
  <c r="AD17" i="6"/>
  <c r="AE17" i="6"/>
  <c r="AI17" i="6"/>
  <c r="Z18" i="6"/>
  <c r="AK18" i="6" s="1"/>
  <c r="AA18" i="6"/>
  <c r="AB18" i="6"/>
  <c r="AC18" i="6"/>
  <c r="AD18" i="6"/>
  <c r="AE18" i="6"/>
  <c r="AI18" i="6"/>
  <c r="Z19" i="6"/>
  <c r="AK19" i="6" s="1"/>
  <c r="AA19" i="6"/>
  <c r="AB19" i="6"/>
  <c r="AC19" i="6"/>
  <c r="AD19" i="6"/>
  <c r="AE19" i="6"/>
  <c r="AI19" i="6"/>
  <c r="Z20" i="6"/>
  <c r="AK20" i="6" s="1"/>
  <c r="AA20" i="6"/>
  <c r="AB20" i="6"/>
  <c r="AC20" i="6"/>
  <c r="AD20" i="6"/>
  <c r="AE20" i="6"/>
  <c r="AI20" i="6"/>
  <c r="Z21" i="6"/>
  <c r="AK21" i="6" s="1"/>
  <c r="AA21" i="6"/>
  <c r="AB21" i="6"/>
  <c r="AC21" i="6"/>
  <c r="AE21" i="6"/>
  <c r="AI21" i="6"/>
  <c r="Z22" i="6"/>
  <c r="AA22" i="6"/>
  <c r="AB22" i="6"/>
  <c r="AC22" i="6"/>
  <c r="AD22" i="6"/>
  <c r="AE22" i="6"/>
  <c r="AI22" i="6"/>
  <c r="AK22" i="6"/>
  <c r="Z23" i="6"/>
  <c r="AA23" i="6"/>
  <c r="AB23" i="6"/>
  <c r="AC23" i="6"/>
  <c r="AD23" i="6"/>
  <c r="AE23" i="6"/>
  <c r="AI23" i="6"/>
  <c r="AJ23" i="6"/>
  <c r="AK23" i="6"/>
  <c r="Z24" i="6"/>
  <c r="AA24" i="6"/>
  <c r="AB24" i="6"/>
  <c r="AC24" i="6"/>
  <c r="AD24" i="6"/>
  <c r="AE24" i="6"/>
  <c r="AI24" i="6"/>
  <c r="AK24" i="6"/>
  <c r="Z25" i="6"/>
  <c r="AK25" i="6" s="1"/>
  <c r="AA25" i="6"/>
  <c r="AB25" i="6"/>
  <c r="AC25" i="6"/>
  <c r="AD25" i="6"/>
  <c r="AE25" i="6"/>
  <c r="AI25" i="6"/>
  <c r="Z26" i="6"/>
  <c r="AK26" i="6" s="1"/>
  <c r="AA26" i="6"/>
  <c r="AB26" i="6"/>
  <c r="AC26" i="6"/>
  <c r="AD26" i="6"/>
  <c r="AE26" i="6"/>
  <c r="AI26" i="6"/>
  <c r="Z27" i="6"/>
  <c r="AK27" i="6" s="1"/>
  <c r="AA27" i="6"/>
  <c r="AB27" i="6"/>
  <c r="AC27" i="6"/>
  <c r="AD27" i="6"/>
  <c r="AE27" i="6"/>
  <c r="AI27" i="6"/>
  <c r="Z28" i="6"/>
  <c r="AK28" i="6" s="1"/>
  <c r="AA28" i="6"/>
  <c r="AB28" i="6"/>
  <c r="AC28" i="6"/>
  <c r="AD28" i="6"/>
  <c r="AE28" i="6"/>
  <c r="AI28" i="6"/>
  <c r="Y18" i="6"/>
  <c r="AJ18" i="6" s="1"/>
  <c r="Y19" i="6"/>
  <c r="AJ19" i="6" s="1"/>
  <c r="Y20" i="6"/>
  <c r="AJ20" i="6" s="1"/>
  <c r="Y21" i="6"/>
  <c r="AJ21" i="6" s="1"/>
  <c r="Y22" i="6"/>
  <c r="AJ22" i="6" s="1"/>
  <c r="Y23" i="6"/>
  <c r="Y24" i="6"/>
  <c r="AJ24" i="6" s="1"/>
  <c r="Y25" i="6"/>
  <c r="AJ25" i="6" s="1"/>
  <c r="Y26" i="6"/>
  <c r="AJ26" i="6" s="1"/>
  <c r="Y27" i="6"/>
  <c r="AJ27" i="6" s="1"/>
  <c r="Y28" i="6"/>
  <c r="AJ28" i="6" s="1"/>
  <c r="Y17" i="6"/>
  <c r="AJ17" i="6" s="1"/>
  <c r="H45" i="6" l="1"/>
</calcChain>
</file>

<file path=xl/sharedStrings.xml><?xml version="1.0" encoding="utf-8"?>
<sst xmlns="http://schemas.openxmlformats.org/spreadsheetml/2006/main" count="103" uniqueCount="56">
  <si>
    <t>*</t>
  </si>
  <si>
    <t>Agriculture</t>
  </si>
  <si>
    <t>Mining</t>
  </si>
  <si>
    <t>Utilities</t>
  </si>
  <si>
    <t>Construction</t>
  </si>
  <si>
    <t>Manufacturing</t>
  </si>
  <si>
    <t>Information</t>
  </si>
  <si>
    <t>Government</t>
  </si>
  <si>
    <t>Wholesale Trade</t>
  </si>
  <si>
    <t>Transportation/Warehouse</t>
  </si>
  <si>
    <t>Finance and Insurance</t>
  </si>
  <si>
    <t>Real Estate</t>
  </si>
  <si>
    <t>Professional/Technical</t>
  </si>
  <si>
    <t>Administrative and Waste</t>
  </si>
  <si>
    <t>Educational Services</t>
  </si>
  <si>
    <t>Health Care</t>
  </si>
  <si>
    <t>Arts and Entertainment</t>
  </si>
  <si>
    <t>Food Service</t>
  </si>
  <si>
    <t>Other</t>
  </si>
  <si>
    <t>Retail Trade:</t>
  </si>
  <si>
    <t>RETAIL SALES BY NAICS INDUSTRY</t>
  </si>
  <si>
    <t>(Thousands)</t>
  </si>
  <si>
    <t>Industry</t>
  </si>
  <si>
    <t>Adams</t>
  </si>
  <si>
    <t>Arapahoe</t>
  </si>
  <si>
    <t>Boulder</t>
  </si>
  <si>
    <t>Denver</t>
  </si>
  <si>
    <t>Douglas</t>
  </si>
  <si>
    <t>Jefferson</t>
  </si>
  <si>
    <t>TOTAL</t>
  </si>
  <si>
    <t xml:space="preserve">     Motor Vehicles/Parts</t>
  </si>
  <si>
    <t xml:space="preserve">     Furniture</t>
  </si>
  <si>
    <t xml:space="preserve">     Electrical/Appliances</t>
  </si>
  <si>
    <t xml:space="preserve">     Building</t>
  </si>
  <si>
    <t xml:space="preserve">     Food and Beverage</t>
  </si>
  <si>
    <t xml:space="preserve">     Health Care</t>
  </si>
  <si>
    <t xml:space="preserve">     Gas Stations</t>
  </si>
  <si>
    <t xml:space="preserve">     Clothing</t>
  </si>
  <si>
    <t xml:space="preserve">     Sport</t>
  </si>
  <si>
    <t xml:space="preserve">     General Merchandise</t>
  </si>
  <si>
    <t xml:space="preserve">     Miscellaneous Stores</t>
  </si>
  <si>
    <t xml:space="preserve">     Retail Non-store</t>
  </si>
  <si>
    <t>Total Retail Trade</t>
  </si>
  <si>
    <t xml:space="preserve">Source: Colorado Department of Revenue. </t>
  </si>
  <si>
    <t>Metro Denver EDC</t>
  </si>
  <si>
    <t>*Data suppressed.</t>
  </si>
  <si>
    <t>Larimer</t>
  </si>
  <si>
    <t>Weld</t>
  </si>
  <si>
    <t>Northern Colorado TOTAL</t>
  </si>
  <si>
    <t>Metro Denver TOTAL**</t>
  </si>
  <si>
    <t>**Data for the City and County of Broomfield is unavailable and is therefore not included in the Metro Denver total.</t>
  </si>
  <si>
    <t xml:space="preserve">Notes: Data is preliminary and subject to numerous revisions. Metro Denver and Northern Colorado industry totals are not calculated where data for component counties are supressed. </t>
  </si>
  <si>
    <t>Metro Denver, Calendar Year 2019</t>
  </si>
  <si>
    <t>Revised October 2020</t>
  </si>
  <si>
    <t>Data current as of October 2020.</t>
  </si>
  <si>
    <t>Accommodation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</si>
</sst>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,##0_);[Red]\(##,##0\)"/>
    <numFmt numFmtId="165" formatCode="&quot;$&quot;#,##0"/>
    <numFmt numFmtId="166" formatCode="#,##0.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0" fillId="0" borderId="0"/>
  </cellStyleXfs>
  <cellXfs count="41">
    <xf numFmtId="0" fontId="0" fillId="0" borderId="0" xfId="0"/>
    <xf numFmtId="0" fontId="4" fillId="0" borderId="0" xfId="2" applyFont="1" applyFill="1"/>
    <xf numFmtId="165" fontId="4" fillId="0" borderId="0" xfId="2" applyNumberFormat="1" applyFont="1" applyFill="1" applyAlignment="1">
      <alignment horizontal="right"/>
    </xf>
    <xf numFmtId="165" fontId="4" fillId="0" borderId="0" xfId="2" applyNumberFormat="1" applyFont="1" applyFill="1"/>
    <xf numFmtId="165" fontId="7" fillId="0" borderId="0" xfId="1" applyNumberFormat="1" applyFont="1" applyFill="1" applyAlignment="1">
      <alignment horizontal="right"/>
    </xf>
    <xf numFmtId="165" fontId="4" fillId="0" borderId="0" xfId="1" applyNumberFormat="1" applyFont="1" applyFill="1" applyAlignment="1">
      <alignment horizontal="right"/>
    </xf>
    <xf numFmtId="0" fontId="7" fillId="0" borderId="0" xfId="2" applyFont="1" applyFill="1"/>
    <xf numFmtId="165" fontId="7" fillId="0" borderId="1" xfId="2" applyNumberFormat="1" applyFont="1" applyFill="1" applyBorder="1" applyAlignment="1">
      <alignment horizontal="right"/>
    </xf>
    <xf numFmtId="166" fontId="4" fillId="0" borderId="0" xfId="2" applyNumberFormat="1" applyFont="1" applyFill="1" applyAlignment="1"/>
    <xf numFmtId="0" fontId="4" fillId="0" borderId="0" xfId="2" applyFont="1" applyFill="1" applyBorder="1" applyAlignment="1"/>
    <xf numFmtId="166" fontId="7" fillId="0" borderId="0" xfId="2" applyNumberFormat="1" applyFont="1" applyFill="1" applyBorder="1" applyAlignment="1"/>
    <xf numFmtId="166" fontId="4" fillId="0" borderId="0" xfId="2" applyNumberFormat="1" applyFont="1" applyFill="1" applyAlignment="1" applyProtection="1">
      <protection locked="0"/>
    </xf>
    <xf numFmtId="0" fontId="7" fillId="0" borderId="0" xfId="2" applyFont="1" applyFill="1" applyAlignment="1">
      <alignment horizontal="center"/>
    </xf>
    <xf numFmtId="165" fontId="7" fillId="0" borderId="0" xfId="2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center"/>
    </xf>
    <xf numFmtId="0" fontId="7" fillId="0" borderId="1" xfId="2" applyFont="1" applyFill="1" applyBorder="1"/>
    <xf numFmtId="0" fontId="7" fillId="0" borderId="0" xfId="2" applyFont="1" applyFill="1" applyBorder="1"/>
    <xf numFmtId="165" fontId="7" fillId="0" borderId="0" xfId="2" applyNumberFormat="1" applyFont="1" applyFill="1" applyBorder="1" applyAlignment="1">
      <alignment horizontal="right"/>
    </xf>
    <xf numFmtId="164" fontId="4" fillId="0" borderId="0" xfId="2" applyNumberFormat="1" applyFont="1" applyFill="1"/>
    <xf numFmtId="165" fontId="7" fillId="0" borderId="0" xfId="2" applyNumberFormat="1" applyFont="1" applyFill="1" applyAlignment="1">
      <alignment horizontal="right"/>
    </xf>
    <xf numFmtId="0" fontId="3" fillId="0" borderId="0" xfId="2" applyFont="1" applyFill="1"/>
    <xf numFmtId="0" fontId="8" fillId="0" borderId="0" xfId="2" applyFont="1" applyFill="1"/>
    <xf numFmtId="164" fontId="2" fillId="0" borderId="0" xfId="2" applyNumberFormat="1" applyFont="1" applyFill="1" applyAlignment="1">
      <alignment horizontal="right"/>
    </xf>
    <xf numFmtId="165" fontId="4" fillId="0" borderId="0" xfId="3" applyNumberFormat="1" applyFont="1" applyFill="1"/>
    <xf numFmtId="165" fontId="4" fillId="0" borderId="0" xfId="3" applyNumberFormat="1" applyFont="1" applyFill="1" applyAlignment="1">
      <alignment horizontal="right"/>
    </xf>
    <xf numFmtId="165" fontId="4" fillId="0" borderId="0" xfId="2" applyNumberFormat="1" applyFont="1" applyFill="1" applyBorder="1" applyAlignment="1">
      <alignment horizontal="right"/>
    </xf>
    <xf numFmtId="0" fontId="8" fillId="0" borderId="0" xfId="2" applyFont="1" applyFill="1" applyAlignment="1">
      <alignment horizontal="left" wrapText="1"/>
    </xf>
    <xf numFmtId="0" fontId="8" fillId="0" borderId="0" xfId="2" applyFont="1" applyFill="1" applyAlignment="1">
      <alignment horizontal="left"/>
    </xf>
    <xf numFmtId="166" fontId="9" fillId="0" borderId="0" xfId="2" applyNumberFormat="1" applyFont="1" applyFill="1" applyAlignment="1">
      <alignment horizontal="left"/>
    </xf>
    <xf numFmtId="0" fontId="9" fillId="0" borderId="0" xfId="2" applyFont="1" applyFill="1" applyBorder="1" applyAlignment="1"/>
    <xf numFmtId="165" fontId="9" fillId="0" borderId="0" xfId="2" applyNumberFormat="1" applyFont="1" applyFill="1"/>
    <xf numFmtId="165" fontId="7" fillId="0" borderId="1" xfId="2" applyNumberFormat="1" applyFont="1" applyFill="1" applyBorder="1" applyAlignment="1">
      <alignment horizontal="right" wrapText="1"/>
    </xf>
    <xf numFmtId="3" fontId="8" fillId="0" borderId="0" xfId="2" applyNumberFormat="1" applyFont="1" applyFill="1" applyAlignment="1"/>
    <xf numFmtId="166" fontId="5" fillId="0" borderId="0" xfId="2" applyNumberFormat="1" applyFont="1" applyFill="1" applyBorder="1" applyAlignment="1"/>
    <xf numFmtId="166" fontId="6" fillId="0" borderId="0" xfId="2" applyNumberFormat="1" applyFont="1" applyFill="1" applyBorder="1" applyAlignment="1"/>
    <xf numFmtId="166" fontId="6" fillId="0" borderId="0" xfId="2" applyNumberFormat="1" applyFont="1" applyFill="1" applyBorder="1" applyAlignment="1" applyProtection="1">
      <protection locked="0"/>
    </xf>
    <xf numFmtId="0" fontId="8" fillId="0" borderId="0" xfId="2" applyFont="1" applyFill="1" applyAlignment="1">
      <alignment horizontal="center"/>
    </xf>
    <xf numFmtId="3" fontId="8" fillId="0" borderId="0" xfId="2" applyNumberFormat="1" applyFont="1" applyFill="1" applyAlignment="1">
      <alignment horizontal="right"/>
    </xf>
    <xf numFmtId="166" fontId="5" fillId="0" borderId="0" xfId="2" applyNumberFormat="1" applyFont="1" applyFill="1" applyBorder="1" applyAlignment="1">
      <alignment horizontal="center"/>
    </xf>
    <xf numFmtId="166" fontId="6" fillId="0" borderId="0" xfId="2" applyNumberFormat="1" applyFont="1" applyFill="1" applyBorder="1" applyAlignment="1">
      <alignment horizontal="center"/>
    </xf>
    <xf numFmtId="166" fontId="6" fillId="0" borderId="0" xfId="2" applyNumberFormat="1" applyFont="1" applyFill="1" applyBorder="1" applyAlignment="1" applyProtection="1">
      <alignment horizontal="center"/>
      <protection locked="0"/>
    </xf>
  </cellXfs>
  <cellStyles count="6">
    <cellStyle name="Comma 2" xfId="1" xr:uid="{00000000-0005-0000-0000-000000000000}"/>
    <cellStyle name="Normal" xfId="0" builtinId="0"/>
    <cellStyle name="Normal 2" xfId="2" xr:uid="{00000000-0005-0000-0000-000002000000}"/>
    <cellStyle name="Normal 2 2" xfId="5" xr:uid="{8419622D-5B4C-462A-A97D-D09B60907EC8}"/>
    <cellStyle name="Normal 3" xfId="4" xr:uid="{4BABBE50-34DC-4D53-99E4-4E6DDB7F67CF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</xdr:colOff>
      <xdr:row>4</xdr:row>
      <xdr:rowOff>95250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410E92F9-4AF9-4453-BF26-9C5023172256}"/>
            </a:ext>
          </a:extLst>
        </xdr:cNvPr>
        <xdr:cNvGrpSpPr/>
      </xdr:nvGrpSpPr>
      <xdr:grpSpPr>
        <a:xfrm>
          <a:off x="0" y="0"/>
          <a:ext cx="1781175" cy="981075"/>
          <a:chOff x="7703820" y="784860"/>
          <a:chExt cx="1915241" cy="109913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EA940011-4723-4B65-8D7E-737A88F47F5D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B3D8FF00-3161-4EBD-8BBD-6A9AF307838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69"/>
  <sheetViews>
    <sheetView tabSelected="1" zoomScaleNormal="75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L1"/>
    </sheetView>
  </sheetViews>
  <sheetFormatPr defaultColWidth="11.5703125" defaultRowHeight="14.1" customHeight="1" x14ac:dyDescent="0.2"/>
  <cols>
    <col min="1" max="1" width="26" style="1" customWidth="1"/>
    <col min="2" max="2" width="12.28515625" style="3" customWidth="1"/>
    <col min="3" max="3" width="12.85546875" style="3" customWidth="1"/>
    <col min="4" max="4" width="12.28515625" style="3" customWidth="1"/>
    <col min="5" max="5" width="12.7109375" style="3" customWidth="1"/>
    <col min="6" max="7" width="12.28515625" style="3" customWidth="1"/>
    <col min="8" max="8" width="13.5703125" style="3" customWidth="1"/>
    <col min="9" max="9" width="4.7109375" style="3" customWidth="1"/>
    <col min="10" max="12" width="12.28515625" style="3" customWidth="1"/>
    <col min="13" max="13" width="14.28515625" style="3" customWidth="1"/>
    <col min="14" max="14" width="13.85546875" style="1" customWidth="1"/>
    <col min="15" max="16384" width="11.5703125" style="1"/>
  </cols>
  <sheetData>
    <row r="1" spans="1:15" s="9" customFormat="1" ht="23.25" customHeight="1" x14ac:dyDescent="0.3">
      <c r="A1" s="38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3"/>
      <c r="N1" s="8"/>
    </row>
    <row r="2" spans="1:15" s="9" customFormat="1" ht="16.5" customHeight="1" x14ac:dyDescent="0.25">
      <c r="A2" s="39" t="s">
        <v>52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4"/>
      <c r="N2" s="10"/>
    </row>
    <row r="3" spans="1:15" s="9" customFormat="1" ht="15" customHeight="1" x14ac:dyDescent="0.25">
      <c r="A3" s="40" t="s">
        <v>21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5"/>
      <c r="N3" s="11"/>
    </row>
    <row r="4" spans="1:15" s="9" customFormat="1" ht="15" customHeight="1" x14ac:dyDescent="0.25">
      <c r="A4" s="12"/>
      <c r="B4" s="13"/>
      <c r="C4" s="13"/>
      <c r="D4" s="13"/>
      <c r="E4" s="13"/>
      <c r="F4" s="13"/>
      <c r="G4" s="14"/>
      <c r="H4" s="14"/>
      <c r="I4" s="14"/>
      <c r="J4" s="14"/>
      <c r="K4" s="14"/>
      <c r="L4" s="14"/>
      <c r="M4" s="14"/>
      <c r="N4" s="28"/>
      <c r="O4" s="29"/>
    </row>
    <row r="5" spans="1:15" ht="14.1" customHeight="1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5" ht="14.1" customHeight="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5" ht="45" x14ac:dyDescent="0.25">
      <c r="A7" s="15" t="s">
        <v>22</v>
      </c>
      <c r="B7" s="7" t="s">
        <v>23</v>
      </c>
      <c r="C7" s="7" t="s">
        <v>24</v>
      </c>
      <c r="D7" s="7" t="s">
        <v>25</v>
      </c>
      <c r="E7" s="7" t="s">
        <v>26</v>
      </c>
      <c r="F7" s="7" t="s">
        <v>27</v>
      </c>
      <c r="G7" s="7" t="s">
        <v>28</v>
      </c>
      <c r="H7" s="31" t="s">
        <v>49</v>
      </c>
      <c r="I7" s="31"/>
      <c r="J7" s="7" t="s">
        <v>46</v>
      </c>
      <c r="K7" s="7" t="s">
        <v>47</v>
      </c>
      <c r="L7" s="31" t="s">
        <v>48</v>
      </c>
      <c r="M7" s="7"/>
    </row>
    <row r="8" spans="1:15" ht="14.1" customHeigh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5" ht="14.1" customHeight="1" x14ac:dyDescent="0.2">
      <c r="A9" s="1" t="s">
        <v>1</v>
      </c>
      <c r="B9" s="5">
        <v>14063</v>
      </c>
      <c r="C9" s="2" t="s">
        <v>0</v>
      </c>
      <c r="D9" s="2" t="s">
        <v>0</v>
      </c>
      <c r="E9" s="5">
        <v>9468</v>
      </c>
      <c r="F9" s="2" t="s">
        <v>0</v>
      </c>
      <c r="G9" s="2" t="s">
        <v>0</v>
      </c>
      <c r="H9" s="2" t="s">
        <v>0</v>
      </c>
      <c r="I9" s="5"/>
      <c r="J9" s="5">
        <v>34289</v>
      </c>
      <c r="K9" s="2" t="s">
        <v>0</v>
      </c>
      <c r="L9" s="2" t="s">
        <v>0</v>
      </c>
      <c r="M9" s="2"/>
      <c r="N9" s="18"/>
    </row>
    <row r="10" spans="1:15" ht="14.1" customHeight="1" x14ac:dyDescent="0.2">
      <c r="A10" s="1" t="s">
        <v>2</v>
      </c>
      <c r="B10" s="2" t="s">
        <v>0</v>
      </c>
      <c r="C10" s="5">
        <v>130587</v>
      </c>
      <c r="D10" s="5">
        <v>64295</v>
      </c>
      <c r="E10" s="5">
        <v>220548</v>
      </c>
      <c r="F10" s="2" t="s">
        <v>0</v>
      </c>
      <c r="G10" s="5">
        <v>56157</v>
      </c>
      <c r="H10" s="2" t="s">
        <v>0</v>
      </c>
      <c r="I10" s="5"/>
      <c r="J10" s="5">
        <v>70514</v>
      </c>
      <c r="K10" s="5">
        <v>985383</v>
      </c>
      <c r="L10" s="5">
        <v>1055897</v>
      </c>
      <c r="M10" s="2"/>
      <c r="N10" s="18"/>
    </row>
    <row r="11" spans="1:15" ht="14.1" customHeight="1" x14ac:dyDescent="0.2">
      <c r="A11" s="1" t="s">
        <v>3</v>
      </c>
      <c r="B11" s="5">
        <v>699248</v>
      </c>
      <c r="C11" s="2" t="s">
        <v>0</v>
      </c>
      <c r="D11" s="2" t="s">
        <v>0</v>
      </c>
      <c r="E11" s="2" t="s">
        <v>0</v>
      </c>
      <c r="F11" s="5">
        <v>415849</v>
      </c>
      <c r="G11" s="2" t="s">
        <v>0</v>
      </c>
      <c r="H11" s="2" t="s">
        <v>0</v>
      </c>
      <c r="I11" s="5"/>
      <c r="J11" s="5">
        <v>285174</v>
      </c>
      <c r="K11" s="5">
        <v>630924</v>
      </c>
      <c r="L11" s="5">
        <v>916098</v>
      </c>
      <c r="M11" s="2"/>
      <c r="N11" s="18"/>
    </row>
    <row r="12" spans="1:15" ht="14.1" customHeight="1" x14ac:dyDescent="0.2">
      <c r="A12" s="1" t="s">
        <v>4</v>
      </c>
      <c r="B12" s="5">
        <v>633429</v>
      </c>
      <c r="C12" s="5">
        <v>542138</v>
      </c>
      <c r="D12" s="5">
        <v>250286</v>
      </c>
      <c r="E12" s="5">
        <v>777099</v>
      </c>
      <c r="F12" s="5">
        <v>200514</v>
      </c>
      <c r="G12" s="5">
        <v>482805</v>
      </c>
      <c r="H12" s="5">
        <v>2886271</v>
      </c>
      <c r="I12" s="5"/>
      <c r="J12" s="5">
        <v>662600</v>
      </c>
      <c r="K12" s="5">
        <v>627703</v>
      </c>
      <c r="L12" s="5">
        <v>1290303</v>
      </c>
      <c r="M12" s="2"/>
      <c r="N12" s="18"/>
    </row>
    <row r="13" spans="1:15" ht="14.1" customHeight="1" x14ac:dyDescent="0.2">
      <c r="A13" s="1" t="s">
        <v>5</v>
      </c>
      <c r="B13" s="5">
        <v>3064222</v>
      </c>
      <c r="C13" s="5">
        <v>1077180</v>
      </c>
      <c r="D13" s="5">
        <v>1128109</v>
      </c>
      <c r="E13" s="5">
        <v>2566805</v>
      </c>
      <c r="F13" s="5">
        <v>482415</v>
      </c>
      <c r="G13" s="5">
        <v>1021208</v>
      </c>
      <c r="H13" s="5">
        <v>9339939</v>
      </c>
      <c r="I13" s="5"/>
      <c r="J13" s="5">
        <v>703207</v>
      </c>
      <c r="K13" s="5">
        <v>1280202</v>
      </c>
      <c r="L13" s="5">
        <v>1983409</v>
      </c>
      <c r="M13" s="2"/>
      <c r="N13" s="18"/>
    </row>
    <row r="14" spans="1:15" ht="14.1" customHeight="1" x14ac:dyDescent="0.2">
      <c r="A14" s="1" t="s">
        <v>8</v>
      </c>
      <c r="B14" s="5">
        <v>4777819</v>
      </c>
      <c r="C14" s="5">
        <v>1179380</v>
      </c>
      <c r="D14" s="2" t="s">
        <v>0</v>
      </c>
      <c r="E14" s="5">
        <v>2897648</v>
      </c>
      <c r="F14" s="5">
        <v>486927</v>
      </c>
      <c r="G14" s="5">
        <v>1218134</v>
      </c>
      <c r="H14" s="2" t="s">
        <v>0</v>
      </c>
      <c r="I14" s="5"/>
      <c r="J14" s="5">
        <v>806095</v>
      </c>
      <c r="K14" s="5">
        <v>862040</v>
      </c>
      <c r="L14" s="5">
        <v>1668135</v>
      </c>
      <c r="M14" s="2"/>
      <c r="N14" s="18"/>
    </row>
    <row r="15" spans="1:15" ht="14.1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2"/>
      <c r="N15" s="18"/>
    </row>
    <row r="16" spans="1:15" ht="14.1" customHeight="1" x14ac:dyDescent="0.25">
      <c r="A16" s="1" t="s">
        <v>19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2"/>
      <c r="N16" s="18"/>
    </row>
    <row r="17" spans="1:37" ht="14.1" customHeight="1" x14ac:dyDescent="0.2">
      <c r="A17" s="1" t="s">
        <v>30</v>
      </c>
      <c r="B17" s="5">
        <v>3016259</v>
      </c>
      <c r="C17" s="5">
        <v>4458360</v>
      </c>
      <c r="D17" s="5">
        <v>1020447</v>
      </c>
      <c r="E17" s="5">
        <v>1425106</v>
      </c>
      <c r="F17" s="5">
        <v>1233713</v>
      </c>
      <c r="G17" s="5">
        <v>2101846</v>
      </c>
      <c r="H17" s="5">
        <v>13255731</v>
      </c>
      <c r="I17" s="5"/>
      <c r="J17" s="5">
        <v>1433417</v>
      </c>
      <c r="K17" s="5">
        <v>1416310</v>
      </c>
      <c r="L17" s="5">
        <v>2849727</v>
      </c>
      <c r="M17" s="2"/>
      <c r="N17" s="18"/>
      <c r="Y17" s="3">
        <f>N17-B17</f>
        <v>-3016259</v>
      </c>
      <c r="Z17" s="3">
        <f t="shared" ref="Z17:AK28" si="0">O17-C17</f>
        <v>-4458360</v>
      </c>
      <c r="AA17" s="3">
        <f t="shared" si="0"/>
        <v>-1020447</v>
      </c>
      <c r="AB17" s="3">
        <f t="shared" si="0"/>
        <v>-1425106</v>
      </c>
      <c r="AC17" s="3">
        <f t="shared" si="0"/>
        <v>-1233713</v>
      </c>
      <c r="AD17" s="3">
        <f t="shared" si="0"/>
        <v>-2101846</v>
      </c>
      <c r="AE17" s="3">
        <f t="shared" si="0"/>
        <v>-13255731</v>
      </c>
      <c r="AF17" s="3">
        <f t="shared" ref="AF17:AH20" si="1">U17-J17</f>
        <v>-1433417</v>
      </c>
      <c r="AG17" s="3">
        <f t="shared" si="1"/>
        <v>-1416310</v>
      </c>
      <c r="AH17" s="3">
        <f t="shared" si="1"/>
        <v>-2849727</v>
      </c>
      <c r="AI17" s="3">
        <f t="shared" si="0"/>
        <v>-2849727</v>
      </c>
      <c r="AJ17" s="3">
        <f t="shared" si="0"/>
        <v>-3016259</v>
      </c>
      <c r="AK17" s="3">
        <f t="shared" si="0"/>
        <v>-4458360</v>
      </c>
    </row>
    <row r="18" spans="1:37" ht="14.1" customHeight="1" x14ac:dyDescent="0.2">
      <c r="A18" s="1" t="s">
        <v>31</v>
      </c>
      <c r="B18" s="5">
        <v>268593</v>
      </c>
      <c r="C18" s="5">
        <v>476475</v>
      </c>
      <c r="D18" s="5">
        <v>197752</v>
      </c>
      <c r="E18" s="5">
        <v>690214</v>
      </c>
      <c r="F18" s="5">
        <v>303809</v>
      </c>
      <c r="G18" s="5">
        <v>292585</v>
      </c>
      <c r="H18" s="5">
        <v>2229428</v>
      </c>
      <c r="I18" s="5"/>
      <c r="J18" s="5">
        <v>195487</v>
      </c>
      <c r="K18" s="5">
        <v>124832</v>
      </c>
      <c r="L18" s="5">
        <v>320319</v>
      </c>
      <c r="M18" s="2"/>
      <c r="N18" s="18"/>
      <c r="Y18" s="3">
        <f t="shared" ref="Y18:Y28" si="2">N18-B18</f>
        <v>-268593</v>
      </c>
      <c r="Z18" s="3">
        <f t="shared" si="0"/>
        <v>-476475</v>
      </c>
      <c r="AA18" s="3">
        <f t="shared" si="0"/>
        <v>-197752</v>
      </c>
      <c r="AB18" s="3">
        <f t="shared" si="0"/>
        <v>-690214</v>
      </c>
      <c r="AC18" s="3">
        <f t="shared" si="0"/>
        <v>-303809</v>
      </c>
      <c r="AD18" s="3">
        <f t="shared" si="0"/>
        <v>-292585</v>
      </c>
      <c r="AE18" s="3">
        <f t="shared" si="0"/>
        <v>-2229428</v>
      </c>
      <c r="AF18" s="3">
        <f t="shared" si="1"/>
        <v>-195487</v>
      </c>
      <c r="AG18" s="3">
        <f t="shared" si="1"/>
        <v>-124832</v>
      </c>
      <c r="AH18" s="3">
        <f t="shared" si="1"/>
        <v>-320319</v>
      </c>
      <c r="AI18" s="3">
        <f t="shared" si="0"/>
        <v>-320319</v>
      </c>
      <c r="AJ18" s="3">
        <f t="shared" si="0"/>
        <v>-268593</v>
      </c>
      <c r="AK18" s="3">
        <f t="shared" si="0"/>
        <v>-476475</v>
      </c>
    </row>
    <row r="19" spans="1:37" ht="14.1" customHeight="1" x14ac:dyDescent="0.2">
      <c r="A19" s="1" t="s">
        <v>32</v>
      </c>
      <c r="B19" s="5">
        <v>209259</v>
      </c>
      <c r="C19" s="5">
        <v>402202</v>
      </c>
      <c r="D19" s="5">
        <v>225636</v>
      </c>
      <c r="E19" s="5">
        <v>557322</v>
      </c>
      <c r="F19" s="5">
        <v>241408</v>
      </c>
      <c r="G19" s="5">
        <v>317281</v>
      </c>
      <c r="H19" s="5">
        <v>1953108</v>
      </c>
      <c r="I19" s="5"/>
      <c r="J19" s="5">
        <v>152715</v>
      </c>
      <c r="K19" s="5">
        <v>78479</v>
      </c>
      <c r="L19" s="5">
        <v>231194</v>
      </c>
      <c r="M19" s="2"/>
      <c r="N19" s="18"/>
      <c r="Y19" s="3">
        <f t="shared" si="2"/>
        <v>-209259</v>
      </c>
      <c r="Z19" s="3">
        <f t="shared" si="0"/>
        <v>-402202</v>
      </c>
      <c r="AA19" s="3">
        <f t="shared" si="0"/>
        <v>-225636</v>
      </c>
      <c r="AB19" s="3">
        <f t="shared" si="0"/>
        <v>-557322</v>
      </c>
      <c r="AC19" s="3">
        <f t="shared" si="0"/>
        <v>-241408</v>
      </c>
      <c r="AD19" s="3">
        <f t="shared" si="0"/>
        <v>-317281</v>
      </c>
      <c r="AE19" s="3">
        <f t="shared" si="0"/>
        <v>-1953108</v>
      </c>
      <c r="AF19" s="3">
        <f t="shared" si="1"/>
        <v>-152715</v>
      </c>
      <c r="AG19" s="3">
        <f t="shared" si="1"/>
        <v>-78479</v>
      </c>
      <c r="AH19" s="3">
        <f t="shared" si="1"/>
        <v>-231194</v>
      </c>
      <c r="AI19" s="3">
        <f t="shared" si="0"/>
        <v>-231194</v>
      </c>
      <c r="AJ19" s="3">
        <f t="shared" si="0"/>
        <v>-209259</v>
      </c>
      <c r="AK19" s="3">
        <f t="shared" si="0"/>
        <v>-402202</v>
      </c>
    </row>
    <row r="20" spans="1:37" ht="14.1" customHeight="1" x14ac:dyDescent="0.2">
      <c r="A20" s="1" t="s">
        <v>33</v>
      </c>
      <c r="B20" s="5">
        <v>644286</v>
      </c>
      <c r="C20" s="5">
        <v>716086</v>
      </c>
      <c r="D20" s="5">
        <v>383777</v>
      </c>
      <c r="E20" s="5">
        <v>1047767</v>
      </c>
      <c r="F20" s="5">
        <v>455935</v>
      </c>
      <c r="G20" s="5">
        <v>693986</v>
      </c>
      <c r="H20" s="5">
        <v>3941837</v>
      </c>
      <c r="I20" s="5"/>
      <c r="J20" s="5">
        <v>566900</v>
      </c>
      <c r="K20" s="5">
        <v>395400</v>
      </c>
      <c r="L20" s="5">
        <v>962300</v>
      </c>
      <c r="M20" s="2"/>
      <c r="N20" s="18"/>
      <c r="Y20" s="3">
        <f t="shared" si="2"/>
        <v>-644286</v>
      </c>
      <c r="Z20" s="3">
        <f t="shared" si="0"/>
        <v>-716086</v>
      </c>
      <c r="AA20" s="3">
        <f t="shared" si="0"/>
        <v>-383777</v>
      </c>
      <c r="AB20" s="3">
        <f t="shared" si="0"/>
        <v>-1047767</v>
      </c>
      <c r="AC20" s="3">
        <f t="shared" si="0"/>
        <v>-455935</v>
      </c>
      <c r="AD20" s="3">
        <f t="shared" si="0"/>
        <v>-693986</v>
      </c>
      <c r="AE20" s="3">
        <f t="shared" si="0"/>
        <v>-3941837</v>
      </c>
      <c r="AF20" s="3">
        <f t="shared" si="1"/>
        <v>-566900</v>
      </c>
      <c r="AG20" s="3">
        <f t="shared" si="1"/>
        <v>-395400</v>
      </c>
      <c r="AH20" s="3">
        <f t="shared" si="1"/>
        <v>-962300</v>
      </c>
      <c r="AI20" s="3">
        <f t="shared" si="0"/>
        <v>-962300</v>
      </c>
      <c r="AJ20" s="3">
        <f t="shared" si="0"/>
        <v>-644286</v>
      </c>
      <c r="AK20" s="3">
        <f t="shared" si="0"/>
        <v>-716086</v>
      </c>
    </row>
    <row r="21" spans="1:37" ht="14.1" customHeight="1" x14ac:dyDescent="0.2">
      <c r="A21" s="1" t="s">
        <v>34</v>
      </c>
      <c r="B21" s="5">
        <v>1576061</v>
      </c>
      <c r="C21" s="5">
        <v>2115460</v>
      </c>
      <c r="D21" s="5">
        <v>1347209</v>
      </c>
      <c r="E21" s="5">
        <v>2291586</v>
      </c>
      <c r="F21" s="5">
        <v>1134724</v>
      </c>
      <c r="G21" s="2" t="s">
        <v>0</v>
      </c>
      <c r="H21" s="2" t="s">
        <v>0</v>
      </c>
      <c r="I21" s="5"/>
      <c r="J21" s="5">
        <v>1168069</v>
      </c>
      <c r="K21" s="5">
        <v>1057950</v>
      </c>
      <c r="L21" s="5">
        <v>2226019</v>
      </c>
      <c r="M21" s="2"/>
      <c r="N21" s="18"/>
      <c r="Y21" s="3">
        <f t="shared" si="2"/>
        <v>-1576061</v>
      </c>
      <c r="Z21" s="3">
        <f t="shared" si="0"/>
        <v>-2115460</v>
      </c>
      <c r="AA21" s="3">
        <f t="shared" si="0"/>
        <v>-1347209</v>
      </c>
      <c r="AB21" s="3">
        <f t="shared" si="0"/>
        <v>-2291586</v>
      </c>
      <c r="AC21" s="3">
        <f t="shared" si="0"/>
        <v>-1134724</v>
      </c>
      <c r="AD21" s="3" t="e">
        <f>S21-G21</f>
        <v>#VALUE!</v>
      </c>
      <c r="AE21" s="3" t="e">
        <f t="shared" si="0"/>
        <v>#VALUE!</v>
      </c>
      <c r="AF21" s="3">
        <f>U21-J21</f>
        <v>-1168069</v>
      </c>
      <c r="AG21" s="3">
        <f>V21-K21</f>
        <v>-1057950</v>
      </c>
      <c r="AH21" s="3">
        <f>W21-L21</f>
        <v>-2226019</v>
      </c>
      <c r="AI21" s="3">
        <f t="shared" si="0"/>
        <v>-2226019</v>
      </c>
      <c r="AJ21" s="3">
        <f t="shared" si="0"/>
        <v>-1576061</v>
      </c>
      <c r="AK21" s="3">
        <f t="shared" si="0"/>
        <v>-2115460</v>
      </c>
    </row>
    <row r="22" spans="1:37" ht="14.1" customHeight="1" x14ac:dyDescent="0.2">
      <c r="A22" s="1" t="s">
        <v>35</v>
      </c>
      <c r="B22" s="5">
        <v>538491</v>
      </c>
      <c r="C22" s="5">
        <v>644270</v>
      </c>
      <c r="D22" s="5">
        <v>421111</v>
      </c>
      <c r="E22" s="5">
        <v>1266725</v>
      </c>
      <c r="F22" s="5">
        <v>284159</v>
      </c>
      <c r="G22" s="5">
        <v>497559</v>
      </c>
      <c r="H22" s="5">
        <v>3652315</v>
      </c>
      <c r="I22" s="5"/>
      <c r="J22" s="5">
        <v>343353</v>
      </c>
      <c r="K22" s="5">
        <v>184094</v>
      </c>
      <c r="L22" s="5">
        <v>527447</v>
      </c>
      <c r="M22" s="2"/>
      <c r="N22" s="18"/>
      <c r="Y22" s="3">
        <f t="shared" si="2"/>
        <v>-538491</v>
      </c>
      <c r="Z22" s="3">
        <f t="shared" si="0"/>
        <v>-644270</v>
      </c>
      <c r="AA22" s="3">
        <f t="shared" si="0"/>
        <v>-421111</v>
      </c>
      <c r="AB22" s="3">
        <f t="shared" si="0"/>
        <v>-1266725</v>
      </c>
      <c r="AC22" s="3">
        <f t="shared" si="0"/>
        <v>-284159</v>
      </c>
      <c r="AD22" s="3">
        <f t="shared" si="0"/>
        <v>-497559</v>
      </c>
      <c r="AE22" s="3">
        <f t="shared" si="0"/>
        <v>-3652315</v>
      </c>
      <c r="AF22" s="3">
        <f t="shared" ref="AF22:AH28" si="3">U22-J22</f>
        <v>-343353</v>
      </c>
      <c r="AG22" s="3">
        <f t="shared" si="3"/>
        <v>-184094</v>
      </c>
      <c r="AH22" s="3">
        <f t="shared" si="3"/>
        <v>-527447</v>
      </c>
      <c r="AI22" s="3">
        <f t="shared" si="0"/>
        <v>-527447</v>
      </c>
      <c r="AJ22" s="3">
        <f t="shared" si="0"/>
        <v>-538491</v>
      </c>
      <c r="AK22" s="3">
        <f t="shared" si="0"/>
        <v>-644270</v>
      </c>
    </row>
    <row r="23" spans="1:37" ht="14.1" customHeight="1" x14ac:dyDescent="0.2">
      <c r="A23" s="1" t="s">
        <v>36</v>
      </c>
      <c r="B23" s="5">
        <v>541307</v>
      </c>
      <c r="C23" s="5">
        <v>350613</v>
      </c>
      <c r="D23" s="5">
        <v>157710</v>
      </c>
      <c r="E23" s="5">
        <v>406059</v>
      </c>
      <c r="F23" s="5">
        <v>156000</v>
      </c>
      <c r="G23" s="5">
        <v>398577</v>
      </c>
      <c r="H23" s="5">
        <v>2010266</v>
      </c>
      <c r="I23" s="5"/>
      <c r="J23" s="5">
        <v>228046</v>
      </c>
      <c r="K23" s="5">
        <v>303023</v>
      </c>
      <c r="L23" s="5">
        <v>531069</v>
      </c>
      <c r="M23" s="2"/>
      <c r="N23" s="18"/>
      <c r="Y23" s="3">
        <f t="shared" si="2"/>
        <v>-541307</v>
      </c>
      <c r="Z23" s="3">
        <f t="shared" si="0"/>
        <v>-350613</v>
      </c>
      <c r="AA23" s="3">
        <f t="shared" si="0"/>
        <v>-157710</v>
      </c>
      <c r="AB23" s="3">
        <f t="shared" si="0"/>
        <v>-406059</v>
      </c>
      <c r="AC23" s="3">
        <f t="shared" si="0"/>
        <v>-156000</v>
      </c>
      <c r="AD23" s="3">
        <f t="shared" si="0"/>
        <v>-398577</v>
      </c>
      <c r="AE23" s="3">
        <f t="shared" si="0"/>
        <v>-2010266</v>
      </c>
      <c r="AF23" s="3">
        <f t="shared" si="3"/>
        <v>-228046</v>
      </c>
      <c r="AG23" s="3">
        <f t="shared" si="3"/>
        <v>-303023</v>
      </c>
      <c r="AH23" s="3">
        <f t="shared" si="3"/>
        <v>-531069</v>
      </c>
      <c r="AI23" s="3">
        <f t="shared" si="0"/>
        <v>-531069</v>
      </c>
      <c r="AJ23" s="3">
        <f t="shared" si="0"/>
        <v>-541307</v>
      </c>
      <c r="AK23" s="3">
        <f t="shared" si="0"/>
        <v>-350613</v>
      </c>
    </row>
    <row r="24" spans="1:37" ht="14.1" customHeight="1" x14ac:dyDescent="0.2">
      <c r="A24" s="1" t="s">
        <v>37</v>
      </c>
      <c r="B24" s="5">
        <v>332908</v>
      </c>
      <c r="C24" s="5">
        <v>525524</v>
      </c>
      <c r="D24" s="5">
        <v>203823</v>
      </c>
      <c r="E24" s="5">
        <v>866475</v>
      </c>
      <c r="F24" s="5">
        <v>507992</v>
      </c>
      <c r="G24" s="5">
        <v>427441</v>
      </c>
      <c r="H24" s="5">
        <v>2864163</v>
      </c>
      <c r="I24" s="5"/>
      <c r="J24" s="5">
        <v>269782</v>
      </c>
      <c r="K24" s="5">
        <v>101459</v>
      </c>
      <c r="L24" s="5">
        <v>371241</v>
      </c>
      <c r="M24" s="2"/>
      <c r="N24" s="18"/>
      <c r="Y24" s="3">
        <f t="shared" si="2"/>
        <v>-332908</v>
      </c>
      <c r="Z24" s="3">
        <f t="shared" si="0"/>
        <v>-525524</v>
      </c>
      <c r="AA24" s="3">
        <f t="shared" si="0"/>
        <v>-203823</v>
      </c>
      <c r="AB24" s="3">
        <f t="shared" si="0"/>
        <v>-866475</v>
      </c>
      <c r="AC24" s="3">
        <f t="shared" si="0"/>
        <v>-507992</v>
      </c>
      <c r="AD24" s="3">
        <f t="shared" si="0"/>
        <v>-427441</v>
      </c>
      <c r="AE24" s="3">
        <f t="shared" si="0"/>
        <v>-2864163</v>
      </c>
      <c r="AF24" s="3">
        <f t="shared" si="3"/>
        <v>-269782</v>
      </c>
      <c r="AG24" s="3">
        <f t="shared" si="3"/>
        <v>-101459</v>
      </c>
      <c r="AH24" s="3">
        <f t="shared" si="3"/>
        <v>-371241</v>
      </c>
      <c r="AI24" s="3">
        <f t="shared" si="0"/>
        <v>-371241</v>
      </c>
      <c r="AJ24" s="3">
        <f t="shared" si="0"/>
        <v>-332908</v>
      </c>
      <c r="AK24" s="3">
        <f t="shared" si="0"/>
        <v>-525524</v>
      </c>
    </row>
    <row r="25" spans="1:37" ht="14.1" customHeight="1" x14ac:dyDescent="0.2">
      <c r="A25" s="1" t="s">
        <v>38</v>
      </c>
      <c r="B25" s="5">
        <v>165896</v>
      </c>
      <c r="C25" s="5">
        <v>282083</v>
      </c>
      <c r="D25" s="5">
        <v>256284</v>
      </c>
      <c r="E25" s="5">
        <v>412461</v>
      </c>
      <c r="F25" s="5">
        <v>253986</v>
      </c>
      <c r="G25" s="5">
        <v>277485</v>
      </c>
      <c r="H25" s="5">
        <v>1648195</v>
      </c>
      <c r="I25" s="5"/>
      <c r="J25" s="5">
        <v>279616</v>
      </c>
      <c r="K25" s="5">
        <v>62162</v>
      </c>
      <c r="L25" s="5">
        <v>341778</v>
      </c>
      <c r="M25" s="2"/>
      <c r="N25" s="18"/>
      <c r="Y25" s="3">
        <f t="shared" si="2"/>
        <v>-165896</v>
      </c>
      <c r="Z25" s="3">
        <f t="shared" si="0"/>
        <v>-282083</v>
      </c>
      <c r="AA25" s="3">
        <f t="shared" si="0"/>
        <v>-256284</v>
      </c>
      <c r="AB25" s="3">
        <f t="shared" si="0"/>
        <v>-412461</v>
      </c>
      <c r="AC25" s="3">
        <f t="shared" si="0"/>
        <v>-253986</v>
      </c>
      <c r="AD25" s="3">
        <f t="shared" si="0"/>
        <v>-277485</v>
      </c>
      <c r="AE25" s="3">
        <f t="shared" si="0"/>
        <v>-1648195</v>
      </c>
      <c r="AF25" s="3">
        <f t="shared" si="3"/>
        <v>-279616</v>
      </c>
      <c r="AG25" s="3">
        <f t="shared" si="3"/>
        <v>-62162</v>
      </c>
      <c r="AH25" s="3">
        <f t="shared" si="3"/>
        <v>-341778</v>
      </c>
      <c r="AI25" s="3">
        <f t="shared" si="0"/>
        <v>-341778</v>
      </c>
      <c r="AJ25" s="3">
        <f t="shared" si="0"/>
        <v>-165896</v>
      </c>
      <c r="AK25" s="3">
        <f t="shared" si="0"/>
        <v>-282083</v>
      </c>
    </row>
    <row r="26" spans="1:37" ht="14.1" customHeight="1" x14ac:dyDescent="0.2">
      <c r="A26" s="1" t="s">
        <v>39</v>
      </c>
      <c r="B26" s="5">
        <v>1322720</v>
      </c>
      <c r="C26" s="5">
        <v>1830879</v>
      </c>
      <c r="D26" s="5">
        <v>718802</v>
      </c>
      <c r="E26" s="5">
        <v>1098612</v>
      </c>
      <c r="F26" s="5">
        <v>1284537</v>
      </c>
      <c r="G26" s="5">
        <v>1542251</v>
      </c>
      <c r="H26" s="5">
        <v>7797801</v>
      </c>
      <c r="I26" s="5"/>
      <c r="J26" s="5">
        <v>1044966</v>
      </c>
      <c r="K26" s="5">
        <v>653490</v>
      </c>
      <c r="L26" s="5">
        <v>1698456</v>
      </c>
      <c r="M26" s="2"/>
      <c r="N26" s="18"/>
      <c r="Y26" s="3">
        <f t="shared" si="2"/>
        <v>-1322720</v>
      </c>
      <c r="Z26" s="3">
        <f t="shared" si="0"/>
        <v>-1830879</v>
      </c>
      <c r="AA26" s="3">
        <f t="shared" si="0"/>
        <v>-718802</v>
      </c>
      <c r="AB26" s="3">
        <f t="shared" si="0"/>
        <v>-1098612</v>
      </c>
      <c r="AC26" s="3">
        <f t="shared" si="0"/>
        <v>-1284537</v>
      </c>
      <c r="AD26" s="3">
        <f t="shared" si="0"/>
        <v>-1542251</v>
      </c>
      <c r="AE26" s="3">
        <f t="shared" si="0"/>
        <v>-7797801</v>
      </c>
      <c r="AF26" s="3">
        <f t="shared" si="3"/>
        <v>-1044966</v>
      </c>
      <c r="AG26" s="3">
        <f t="shared" si="3"/>
        <v>-653490</v>
      </c>
      <c r="AH26" s="3">
        <f t="shared" si="3"/>
        <v>-1698456</v>
      </c>
      <c r="AI26" s="3">
        <f t="shared" si="0"/>
        <v>-1698456</v>
      </c>
      <c r="AJ26" s="3">
        <f t="shared" si="0"/>
        <v>-1322720</v>
      </c>
      <c r="AK26" s="3">
        <f t="shared" si="0"/>
        <v>-1830879</v>
      </c>
    </row>
    <row r="27" spans="1:37" ht="14.1" customHeight="1" x14ac:dyDescent="0.2">
      <c r="A27" s="1" t="s">
        <v>40</v>
      </c>
      <c r="B27" s="5">
        <v>567178</v>
      </c>
      <c r="C27" s="5">
        <v>965426</v>
      </c>
      <c r="D27" s="5">
        <v>452202</v>
      </c>
      <c r="E27" s="5">
        <v>1118477</v>
      </c>
      <c r="F27" s="5">
        <v>284444</v>
      </c>
      <c r="G27" s="5">
        <v>607819</v>
      </c>
      <c r="H27" s="5">
        <v>3995546</v>
      </c>
      <c r="I27" s="5"/>
      <c r="J27" s="5">
        <v>442911</v>
      </c>
      <c r="K27" s="5">
        <v>616612</v>
      </c>
      <c r="L27" s="5">
        <v>1059523</v>
      </c>
      <c r="M27" s="2"/>
      <c r="N27" s="18"/>
      <c r="Y27" s="3">
        <f t="shared" si="2"/>
        <v>-567178</v>
      </c>
      <c r="Z27" s="3">
        <f t="shared" si="0"/>
        <v>-965426</v>
      </c>
      <c r="AA27" s="3">
        <f t="shared" si="0"/>
        <v>-452202</v>
      </c>
      <c r="AB27" s="3">
        <f t="shared" si="0"/>
        <v>-1118477</v>
      </c>
      <c r="AC27" s="3">
        <f t="shared" si="0"/>
        <v>-284444</v>
      </c>
      <c r="AD27" s="3">
        <f t="shared" si="0"/>
        <v>-607819</v>
      </c>
      <c r="AE27" s="3">
        <f t="shared" si="0"/>
        <v>-3995546</v>
      </c>
      <c r="AF27" s="3">
        <f t="shared" si="3"/>
        <v>-442911</v>
      </c>
      <c r="AG27" s="3">
        <f t="shared" si="3"/>
        <v>-616612</v>
      </c>
      <c r="AH27" s="3">
        <f t="shared" si="3"/>
        <v>-1059523</v>
      </c>
      <c r="AI27" s="3">
        <f t="shared" si="0"/>
        <v>-1059523</v>
      </c>
      <c r="AJ27" s="3">
        <f t="shared" si="0"/>
        <v>-567178</v>
      </c>
      <c r="AK27" s="3">
        <f t="shared" si="0"/>
        <v>-965426</v>
      </c>
    </row>
    <row r="28" spans="1:37" ht="14.1" customHeight="1" x14ac:dyDescent="0.2">
      <c r="A28" s="1" t="s">
        <v>41</v>
      </c>
      <c r="B28" s="5">
        <v>320294</v>
      </c>
      <c r="C28" s="5">
        <v>697542</v>
      </c>
      <c r="D28" s="5">
        <v>412499</v>
      </c>
      <c r="E28" s="5">
        <v>792611</v>
      </c>
      <c r="F28" s="5">
        <v>304368</v>
      </c>
      <c r="G28" s="5">
        <v>414163</v>
      </c>
      <c r="H28" s="5">
        <v>2941477</v>
      </c>
      <c r="I28" s="5"/>
      <c r="J28" s="5">
        <v>251842</v>
      </c>
      <c r="K28" s="5">
        <v>303188</v>
      </c>
      <c r="L28" s="5">
        <v>555030</v>
      </c>
      <c r="M28" s="2"/>
      <c r="N28" s="18"/>
      <c r="Y28" s="3">
        <f t="shared" si="2"/>
        <v>-320294</v>
      </c>
      <c r="Z28" s="3">
        <f t="shared" si="0"/>
        <v>-697542</v>
      </c>
      <c r="AA28" s="3">
        <f t="shared" si="0"/>
        <v>-412499</v>
      </c>
      <c r="AB28" s="3">
        <f t="shared" si="0"/>
        <v>-792611</v>
      </c>
      <c r="AC28" s="3">
        <f t="shared" si="0"/>
        <v>-304368</v>
      </c>
      <c r="AD28" s="3">
        <f t="shared" si="0"/>
        <v>-414163</v>
      </c>
      <c r="AE28" s="3">
        <f t="shared" si="0"/>
        <v>-2941477</v>
      </c>
      <c r="AF28" s="3">
        <f t="shared" si="3"/>
        <v>-251842</v>
      </c>
      <c r="AG28" s="3">
        <f t="shared" si="3"/>
        <v>-303188</v>
      </c>
      <c r="AH28" s="3">
        <f t="shared" si="3"/>
        <v>-555030</v>
      </c>
      <c r="AI28" s="3">
        <f t="shared" si="0"/>
        <v>-555030</v>
      </c>
      <c r="AJ28" s="3">
        <f t="shared" si="0"/>
        <v>-320294</v>
      </c>
      <c r="AK28" s="3">
        <f t="shared" si="0"/>
        <v>-697542</v>
      </c>
    </row>
    <row r="29" spans="1:37" ht="14.1" customHeight="1" x14ac:dyDescent="0.2">
      <c r="A29" s="1" t="s">
        <v>42</v>
      </c>
      <c r="B29" s="5">
        <v>9503252</v>
      </c>
      <c r="C29" s="5">
        <v>13464920</v>
      </c>
      <c r="D29" s="5">
        <v>5797252</v>
      </c>
      <c r="E29" s="5">
        <v>11973415</v>
      </c>
      <c r="F29" s="5">
        <v>6445075</v>
      </c>
      <c r="G29" s="2" t="s">
        <v>0</v>
      </c>
      <c r="H29" s="2" t="s">
        <v>0</v>
      </c>
      <c r="I29" s="5"/>
      <c r="J29" s="5">
        <v>6377104</v>
      </c>
      <c r="K29" s="5">
        <v>5296999</v>
      </c>
      <c r="L29" s="5">
        <v>11674103</v>
      </c>
      <c r="M29" s="5"/>
      <c r="N29" s="18"/>
    </row>
    <row r="30" spans="1:37" ht="14.1" customHeight="1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2"/>
      <c r="N30" s="18"/>
      <c r="O30" s="18"/>
      <c r="P30" s="18"/>
      <c r="Q30" s="18"/>
      <c r="R30" s="18"/>
      <c r="S30" s="18"/>
      <c r="T30" s="18"/>
      <c r="U30" s="18"/>
      <c r="V30" s="18"/>
      <c r="W30" s="18"/>
    </row>
    <row r="31" spans="1:37" ht="14.1" customHeight="1" x14ac:dyDescent="0.2">
      <c r="A31" s="1" t="s">
        <v>9</v>
      </c>
      <c r="B31" s="2">
        <v>103580</v>
      </c>
      <c r="C31" s="5">
        <v>113084</v>
      </c>
      <c r="D31" s="5">
        <v>12764</v>
      </c>
      <c r="E31" s="5">
        <v>372268</v>
      </c>
      <c r="F31" s="5">
        <v>14692</v>
      </c>
      <c r="G31" s="5">
        <v>36057</v>
      </c>
      <c r="H31" s="5">
        <v>652445</v>
      </c>
      <c r="I31" s="5"/>
      <c r="J31" s="5">
        <v>34101</v>
      </c>
      <c r="K31" s="5">
        <v>39984</v>
      </c>
      <c r="L31" s="5">
        <v>74085</v>
      </c>
      <c r="M31" s="2"/>
      <c r="N31" s="18"/>
      <c r="O31" s="18"/>
      <c r="P31" s="18"/>
      <c r="Q31" s="18"/>
      <c r="R31" s="18"/>
      <c r="S31" s="18"/>
      <c r="T31" s="18"/>
      <c r="U31" s="3"/>
      <c r="V31" s="3"/>
      <c r="W31" s="3"/>
    </row>
    <row r="32" spans="1:37" ht="14.1" customHeight="1" x14ac:dyDescent="0.2">
      <c r="A32" s="1" t="s">
        <v>6</v>
      </c>
      <c r="B32" s="2">
        <v>467360</v>
      </c>
      <c r="C32" s="5">
        <v>736205</v>
      </c>
      <c r="D32" s="5">
        <v>532527</v>
      </c>
      <c r="E32" s="5">
        <v>866619</v>
      </c>
      <c r="F32" s="5">
        <v>439615</v>
      </c>
      <c r="G32" s="5">
        <v>517248</v>
      </c>
      <c r="H32" s="5">
        <v>3559574</v>
      </c>
      <c r="I32" s="5"/>
      <c r="J32" s="5">
        <v>301027</v>
      </c>
      <c r="K32" s="5">
        <v>231456</v>
      </c>
      <c r="L32" s="5">
        <v>532483</v>
      </c>
      <c r="M32" s="2"/>
      <c r="N32" s="18"/>
    </row>
    <row r="33" spans="1:15" ht="14.1" customHeight="1" x14ac:dyDescent="0.2">
      <c r="A33" s="1" t="s">
        <v>10</v>
      </c>
      <c r="B33" s="2">
        <v>74179</v>
      </c>
      <c r="C33" s="5">
        <v>162847</v>
      </c>
      <c r="D33" s="5">
        <v>39698</v>
      </c>
      <c r="E33" s="5">
        <v>600633</v>
      </c>
      <c r="F33" s="2" t="s">
        <v>0</v>
      </c>
      <c r="G33" s="5">
        <v>73894</v>
      </c>
      <c r="H33" s="2" t="s">
        <v>0</v>
      </c>
      <c r="I33" s="5"/>
      <c r="J33" s="5">
        <v>21653</v>
      </c>
      <c r="K33" s="5">
        <v>53799</v>
      </c>
      <c r="L33" s="5">
        <v>75452</v>
      </c>
      <c r="M33" s="2"/>
      <c r="N33" s="18"/>
    </row>
    <row r="34" spans="1:15" ht="14.1" customHeight="1" x14ac:dyDescent="0.2">
      <c r="A34" s="1" t="s">
        <v>11</v>
      </c>
      <c r="B34" s="2">
        <v>695300</v>
      </c>
      <c r="C34" s="5">
        <v>533918</v>
      </c>
      <c r="D34" s="5">
        <v>188167</v>
      </c>
      <c r="E34" s="5">
        <v>1502409</v>
      </c>
      <c r="F34" s="5">
        <v>224272</v>
      </c>
      <c r="G34" s="5">
        <v>271866</v>
      </c>
      <c r="H34" s="5">
        <v>3415932</v>
      </c>
      <c r="I34" s="5"/>
      <c r="J34" s="5">
        <v>268234</v>
      </c>
      <c r="K34" s="5">
        <v>481429</v>
      </c>
      <c r="L34" s="5">
        <v>749663</v>
      </c>
      <c r="M34" s="2"/>
      <c r="N34" s="18"/>
    </row>
    <row r="35" spans="1:15" ht="14.1" customHeight="1" x14ac:dyDescent="0.2">
      <c r="A35" s="1" t="s">
        <v>12</v>
      </c>
      <c r="B35" s="2" t="s">
        <v>0</v>
      </c>
      <c r="C35" s="2">
        <v>862091</v>
      </c>
      <c r="D35" s="2">
        <v>783228</v>
      </c>
      <c r="E35" s="2">
        <v>1709974</v>
      </c>
      <c r="F35" s="2">
        <v>411150</v>
      </c>
      <c r="G35" s="2">
        <v>764927</v>
      </c>
      <c r="H35" s="2" t="s">
        <v>0</v>
      </c>
      <c r="I35" s="5"/>
      <c r="J35" s="2">
        <v>371715</v>
      </c>
      <c r="K35" s="2">
        <v>238149</v>
      </c>
      <c r="L35" s="5">
        <v>609864</v>
      </c>
      <c r="M35" s="2"/>
      <c r="N35" s="18"/>
    </row>
    <row r="36" spans="1:15" ht="14.1" customHeight="1" x14ac:dyDescent="0.2">
      <c r="A36" s="1" t="s">
        <v>13</v>
      </c>
      <c r="B36" s="2">
        <v>431494</v>
      </c>
      <c r="C36" s="2">
        <v>479162</v>
      </c>
      <c r="D36" s="2">
        <v>95181</v>
      </c>
      <c r="E36" s="2">
        <v>610587</v>
      </c>
      <c r="F36" s="2">
        <v>90627</v>
      </c>
      <c r="G36" s="2">
        <v>141056</v>
      </c>
      <c r="H36" s="5">
        <v>1848107</v>
      </c>
      <c r="I36" s="5"/>
      <c r="J36" s="2">
        <v>115555</v>
      </c>
      <c r="K36" s="2">
        <v>264016</v>
      </c>
      <c r="L36" s="5">
        <v>379571</v>
      </c>
      <c r="M36" s="2"/>
      <c r="N36" s="18"/>
    </row>
    <row r="37" spans="1:15" ht="14.25" x14ac:dyDescent="0.2">
      <c r="A37" s="1" t="s">
        <v>14</v>
      </c>
      <c r="B37" s="2" t="s">
        <v>0</v>
      </c>
      <c r="C37" s="2">
        <v>55024</v>
      </c>
      <c r="D37" s="2">
        <v>41748</v>
      </c>
      <c r="E37" s="2">
        <v>103770</v>
      </c>
      <c r="F37" s="2">
        <v>18568</v>
      </c>
      <c r="G37" s="2">
        <v>45204</v>
      </c>
      <c r="H37" s="2" t="s">
        <v>0</v>
      </c>
      <c r="I37" s="5"/>
      <c r="J37" s="2" t="s">
        <v>0</v>
      </c>
      <c r="K37" s="2" t="s">
        <v>0</v>
      </c>
      <c r="L37" s="2" t="s">
        <v>0</v>
      </c>
      <c r="M37" s="2"/>
      <c r="N37" s="18"/>
    </row>
    <row r="38" spans="1:15" ht="14.1" customHeight="1" x14ac:dyDescent="0.2">
      <c r="A38" s="1" t="s">
        <v>15</v>
      </c>
      <c r="B38" s="2">
        <v>1493330</v>
      </c>
      <c r="C38" s="2">
        <v>434162</v>
      </c>
      <c r="D38" s="2">
        <v>2496265</v>
      </c>
      <c r="E38" s="2" t="s">
        <v>0</v>
      </c>
      <c r="F38" s="2">
        <v>194117</v>
      </c>
      <c r="G38" s="2" t="s">
        <v>0</v>
      </c>
      <c r="H38" s="2" t="s">
        <v>0</v>
      </c>
      <c r="I38" s="5"/>
      <c r="J38" s="2" t="s">
        <v>0</v>
      </c>
      <c r="K38" s="2" t="s">
        <v>0</v>
      </c>
      <c r="L38" s="2" t="s">
        <v>0</v>
      </c>
      <c r="M38" s="2"/>
      <c r="N38" s="18"/>
    </row>
    <row r="39" spans="1:15" ht="14.1" customHeight="1" x14ac:dyDescent="0.2">
      <c r="A39" s="1" t="s">
        <v>16</v>
      </c>
      <c r="B39" s="2">
        <v>116478</v>
      </c>
      <c r="C39" s="2">
        <v>253112</v>
      </c>
      <c r="D39" s="2">
        <v>78902</v>
      </c>
      <c r="E39" s="2">
        <v>251378</v>
      </c>
      <c r="F39" s="2">
        <v>126995</v>
      </c>
      <c r="G39" s="2">
        <v>138063</v>
      </c>
      <c r="H39" s="5">
        <v>964928</v>
      </c>
      <c r="I39" s="5"/>
      <c r="J39" s="2">
        <v>85585</v>
      </c>
      <c r="K39" s="2" t="s">
        <v>0</v>
      </c>
      <c r="L39" s="2" t="s">
        <v>0</v>
      </c>
      <c r="M39" s="2"/>
      <c r="N39" s="18"/>
    </row>
    <row r="40" spans="1:15" ht="14.1" customHeight="1" x14ac:dyDescent="0.2">
      <c r="A40" s="1" t="s">
        <v>55</v>
      </c>
      <c r="B40" s="2">
        <v>381637</v>
      </c>
      <c r="C40" s="2">
        <v>293251</v>
      </c>
      <c r="D40" s="2">
        <v>250307</v>
      </c>
      <c r="E40" s="2">
        <v>1341504</v>
      </c>
      <c r="F40" s="2">
        <v>107956</v>
      </c>
      <c r="G40" s="2">
        <v>258015</v>
      </c>
      <c r="H40" s="5">
        <v>2632670</v>
      </c>
      <c r="I40" s="5"/>
      <c r="J40" s="2">
        <v>313472</v>
      </c>
      <c r="K40" s="2">
        <v>47359</v>
      </c>
      <c r="L40" s="5">
        <v>360831</v>
      </c>
      <c r="M40" s="2"/>
      <c r="N40" s="18"/>
    </row>
    <row r="41" spans="1:15" s="3" customFormat="1" ht="14.1" customHeight="1" x14ac:dyDescent="0.2">
      <c r="A41" s="3" t="s">
        <v>17</v>
      </c>
      <c r="B41" s="2">
        <v>1005304</v>
      </c>
      <c r="C41" s="2">
        <v>1546539</v>
      </c>
      <c r="D41" s="2">
        <v>871249</v>
      </c>
      <c r="E41" s="2">
        <v>3229085</v>
      </c>
      <c r="F41" s="2">
        <v>750708</v>
      </c>
      <c r="G41" s="2">
        <v>1346041</v>
      </c>
      <c r="H41" s="5">
        <v>8748926</v>
      </c>
      <c r="I41" s="5"/>
      <c r="J41" s="2">
        <v>862015</v>
      </c>
      <c r="K41" s="2">
        <v>452280</v>
      </c>
      <c r="L41" s="5">
        <v>1314295</v>
      </c>
      <c r="M41" s="2"/>
      <c r="N41" s="18"/>
      <c r="O41" s="1"/>
    </row>
    <row r="42" spans="1:15" s="3" customFormat="1" ht="14.1" customHeight="1" x14ac:dyDescent="0.2">
      <c r="A42" s="3" t="s">
        <v>18</v>
      </c>
      <c r="B42" s="2">
        <v>1290711</v>
      </c>
      <c r="C42" s="2">
        <v>859702</v>
      </c>
      <c r="D42" s="2">
        <v>401320</v>
      </c>
      <c r="E42" s="2">
        <v>912871</v>
      </c>
      <c r="F42" s="2">
        <v>356714</v>
      </c>
      <c r="G42" s="2">
        <v>584674</v>
      </c>
      <c r="H42" s="5">
        <v>4405992</v>
      </c>
      <c r="I42" s="5"/>
      <c r="J42" s="2">
        <v>398706</v>
      </c>
      <c r="K42" s="2">
        <v>367107</v>
      </c>
      <c r="L42" s="5">
        <v>765813</v>
      </c>
      <c r="M42" s="2"/>
      <c r="N42" s="18"/>
      <c r="O42" s="1"/>
    </row>
    <row r="43" spans="1:15" s="3" customFormat="1" ht="14.1" customHeight="1" x14ac:dyDescent="0.2">
      <c r="A43" s="3" t="s">
        <v>7</v>
      </c>
      <c r="B43" s="2" t="s">
        <v>0</v>
      </c>
      <c r="C43" s="2" t="s">
        <v>0</v>
      </c>
      <c r="D43" s="5" t="s">
        <v>0</v>
      </c>
      <c r="E43" s="2" t="s">
        <v>0</v>
      </c>
      <c r="F43" s="2" t="s">
        <v>0</v>
      </c>
      <c r="G43" s="2" t="s">
        <v>0</v>
      </c>
      <c r="H43" s="5" t="s">
        <v>0</v>
      </c>
      <c r="I43" s="5"/>
      <c r="J43" s="2" t="s">
        <v>0</v>
      </c>
      <c r="K43" s="2" t="s">
        <v>0</v>
      </c>
      <c r="L43" s="2" t="s">
        <v>0</v>
      </c>
      <c r="M43" s="2"/>
      <c r="N43" s="18"/>
      <c r="O43" s="1"/>
    </row>
    <row r="44" spans="1:15" ht="14.1" customHeight="1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2"/>
    </row>
    <row r="45" spans="1:15" ht="14.1" customHeight="1" x14ac:dyDescent="0.25">
      <c r="A45" s="6" t="s">
        <v>29</v>
      </c>
      <c r="B45" s="4">
        <v>26828311</v>
      </c>
      <c r="C45" s="4">
        <v>23551305</v>
      </c>
      <c r="D45" s="4">
        <v>15125773</v>
      </c>
      <c r="E45" s="4">
        <v>33931508</v>
      </c>
      <c r="F45" s="4">
        <v>12398378</v>
      </c>
      <c r="G45" s="4">
        <v>21422019</v>
      </c>
      <c r="H45" s="4">
        <f>SUM(B45:G45)</f>
        <v>133257294</v>
      </c>
      <c r="I45" s="4"/>
      <c r="J45" s="4">
        <v>12432024</v>
      </c>
      <c r="K45" s="4">
        <v>13251205</v>
      </c>
      <c r="L45" s="4">
        <f>SUM(J45:K45)</f>
        <v>25683229</v>
      </c>
      <c r="M45" s="4"/>
      <c r="N45" s="30"/>
    </row>
    <row r="46" spans="1:15" ht="14.1" customHeight="1" x14ac:dyDescent="0.25">
      <c r="A46" s="6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19"/>
      <c r="N46" s="3"/>
    </row>
    <row r="47" spans="1:15" s="20" customFormat="1" ht="14.1" customHeight="1" x14ac:dyDescent="0.2">
      <c r="A47" s="27" t="s">
        <v>45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3"/>
    </row>
    <row r="48" spans="1:15" s="20" customFormat="1" ht="14.1" customHeight="1" x14ac:dyDescent="0.2">
      <c r="A48" s="27" t="s">
        <v>50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1"/>
    </row>
    <row r="49" spans="1:14" s="20" customFormat="1" ht="14.1" customHeight="1" x14ac:dyDescent="0.2">
      <c r="A49" s="27" t="s">
        <v>51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1"/>
    </row>
    <row r="50" spans="1:14" s="20" customFormat="1" ht="14.1" customHeight="1" x14ac:dyDescent="0.2">
      <c r="A50" s="27" t="s">
        <v>54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1"/>
    </row>
    <row r="51" spans="1:14" s="20" customFormat="1" ht="14.1" customHeight="1" x14ac:dyDescent="0.2">
      <c r="A51" s="27" t="s">
        <v>43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1"/>
    </row>
    <row r="52" spans="1:14" s="20" customFormat="1" ht="14.1" customHeight="1" x14ac:dyDescent="0.2">
      <c r="A52" s="37" t="s">
        <v>53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2"/>
    </row>
    <row r="53" spans="1:14" s="21" customFormat="1" ht="14.1" customHeight="1" x14ac:dyDescent="0.2">
      <c r="A53" s="36" t="s">
        <v>44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20"/>
    </row>
    <row r="54" spans="1:14" ht="14.1" customHeight="1" x14ac:dyDescent="0.2">
      <c r="N54" s="20"/>
    </row>
    <row r="55" spans="1:14" ht="14.1" customHeight="1" x14ac:dyDescent="0.2">
      <c r="N55" s="20"/>
    </row>
    <row r="56" spans="1:14" ht="14.1" customHeight="1" x14ac:dyDescent="0.2">
      <c r="N56" s="20"/>
    </row>
    <row r="57" spans="1:14" ht="14.1" customHeight="1" x14ac:dyDescent="0.2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1"/>
    </row>
    <row r="61" spans="1:14" ht="14.1" customHeight="1" x14ac:dyDescent="0.25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4" ht="14.1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5" spans="2:12" ht="14.1" customHeight="1" x14ac:dyDescent="0.2">
      <c r="B65" s="23"/>
      <c r="C65" s="24"/>
      <c r="D65" s="23"/>
      <c r="E65" s="23"/>
      <c r="F65" s="23"/>
      <c r="G65" s="23"/>
      <c r="H65" s="23"/>
      <c r="I65" s="23"/>
      <c r="J65" s="23"/>
      <c r="K65" s="23"/>
      <c r="L65" s="23"/>
    </row>
    <row r="68" spans="2:12" ht="14.1" customHeight="1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</row>
    <row r="69" spans="2:12" ht="14.1" customHeight="1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</row>
  </sheetData>
  <mergeCells count="5">
    <mergeCell ref="A53:M53"/>
    <mergeCell ref="A52:L52"/>
    <mergeCell ref="A1:L1"/>
    <mergeCell ref="A2:L2"/>
    <mergeCell ref="A3:L3"/>
  </mergeCells>
  <printOptions horizontalCentered="1"/>
  <pageMargins left="0.75" right="0.75" top="1" bottom="1" header="0.5" footer="0.5"/>
  <pageSetup scale="96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RetailNAICS</vt:lpstr>
      <vt:lpstr>RetailNAICS!Print_Area</vt:lpstr>
      <vt:lpstr>RetailNAICS!Print_Titles</vt:lpstr>
    </vt:vector>
  </TitlesOfParts>
  <Company>Colorado Dept.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Conwell</dc:creator>
  <cp:lastModifiedBy>Lisa</cp:lastModifiedBy>
  <cp:lastPrinted>2009-07-21T18:42:00Z</cp:lastPrinted>
  <dcterms:created xsi:type="dcterms:W3CDTF">2008-05-22T06:32:41Z</dcterms:created>
  <dcterms:modified xsi:type="dcterms:W3CDTF">2020-10-23T21:10:38Z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-1165629638</vt:i4>
  </property>
  <property fmtid="{D5CDD505-2E9C-101B-9397-08002B2CF9AE}" pid="3" name="_EmailSubject">
    <vt:lpwstr>Retail by NAICS</vt:lpwstr>
  </property>
  <property fmtid="{D5CDD505-2E9C-101B-9397-08002B2CF9AE}" pid="4" name="_AuthorEmail">
    <vt:lpwstr>sconwell@spike.dor.state.co.us</vt:lpwstr>
  </property>
  <property fmtid="{D5CDD505-2E9C-101B-9397-08002B2CF9AE}" pid="5" name="_AuthorEmailDisplayName">
    <vt:lpwstr>Conwell, Suzanne (Susan)</vt:lpwstr>
  </property>
  <property fmtid="{D5CDD505-2E9C-101B-9397-08002B2CF9AE}" pid="6" name="_ReviewingToolsShownOnce">
    <vt:lpwstr/>
  </property>
</Properties>
</file>